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1" sheetId="1" r:id="rId1"/>
    <sheet name="2022-2023" sheetId="2" r:id="rId2"/>
  </sheets>
  <calcPr calcId="124519"/>
</workbook>
</file>

<file path=xl/calcChain.xml><?xml version="1.0" encoding="utf-8"?>
<calcChain xmlns="http://schemas.openxmlformats.org/spreadsheetml/2006/main">
  <c r="C7" i="2"/>
  <c r="D7"/>
  <c r="E7"/>
  <c r="F7"/>
  <c r="E34"/>
  <c r="D34"/>
  <c r="E35"/>
  <c r="D35"/>
  <c r="E29"/>
  <c r="E26"/>
  <c r="E19"/>
  <c r="E15"/>
  <c r="E12"/>
  <c r="F42" i="1"/>
  <c r="F41" s="1"/>
  <c r="F13"/>
  <c r="F11"/>
  <c r="F29"/>
  <c r="F39"/>
  <c r="F34"/>
  <c r="F31"/>
  <c r="F23"/>
  <c r="F19"/>
  <c r="F15"/>
  <c r="D29" i="2"/>
  <c r="D26"/>
  <c r="D19"/>
  <c r="D15"/>
  <c r="D12"/>
  <c r="E42" i="1"/>
  <c r="E41" s="1"/>
  <c r="E39"/>
  <c r="E34"/>
  <c r="E31"/>
  <c r="E23"/>
  <c r="E19"/>
  <c r="E15"/>
  <c r="D23"/>
  <c r="D42"/>
  <c r="D41" s="1"/>
  <c r="C42"/>
  <c r="D39"/>
  <c r="D34"/>
  <c r="D31"/>
  <c r="D19"/>
  <c r="D15"/>
  <c r="C39"/>
  <c r="F12" i="2"/>
  <c r="C12"/>
  <c r="F29"/>
  <c r="C29"/>
  <c r="F26"/>
  <c r="C26"/>
  <c r="C31" i="1"/>
  <c r="E10" l="1"/>
  <c r="F10"/>
  <c r="F49" s="1"/>
  <c r="D41" i="2"/>
  <c r="E49" i="1"/>
  <c r="D10"/>
  <c r="D49" s="1"/>
  <c r="F34" i="2"/>
  <c r="C34"/>
  <c r="F35"/>
  <c r="C35"/>
  <c r="C41" i="1"/>
  <c r="C19" i="2" l="1"/>
  <c r="F19"/>
  <c r="F15"/>
  <c r="C15"/>
  <c r="C34" i="1"/>
  <c r="C15"/>
  <c r="C23"/>
  <c r="C19"/>
  <c r="F41" i="2" l="1"/>
  <c r="C10" i="1"/>
  <c r="C49" s="1"/>
  <c r="C41" i="2"/>
  <c r="E41"/>
</calcChain>
</file>

<file path=xl/sharedStrings.xml><?xml version="1.0" encoding="utf-8"?>
<sst xmlns="http://schemas.openxmlformats.org/spreadsheetml/2006/main" count="164" uniqueCount="105">
  <si>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</si>
  <si>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</si>
  <si>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</si>
  <si>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</si>
  <si>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</si>
  <si>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</si>
  <si>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</si>
  <si>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</si>
  <si>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</si>
  <si>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</si>
  <si>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</si>
  <si>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</si>
  <si>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</si>
  <si>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</si>
  <si>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</si>
  <si>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</si>
  <si>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</si>
  <si>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</si>
  <si>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</si>
  <si>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</si>
  <si>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</si>
  <si>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</si>
  <si>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</si>
  <si>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</si>
  <si>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</si>
  <si>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</si>
  <si>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</si>
  <si>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</si>
  <si>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</si>
  <si>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</si>
  <si>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</si>
  <si>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</si>
  <si>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</si>
  <si>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</si>
  <si>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</si>
  <si>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</si>
  <si>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</si>
  <si>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</si>
  <si>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</si>
  <si>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</si>
  <si>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</si>
  <si>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</si>
  <si>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</si>
  <si>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</si>
  <si>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</si>
  <si>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</si>
  <si>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</si>
  <si>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</si>
  <si>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</si>
  <si>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</si>
  <si>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</si>
  <si>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</si>
  <si>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</si>
  <si>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</si>
  <si>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</si>
  <si>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</si>
  <si>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</si>
  <si>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</si>
  <si>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</si>
  <si>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</si>
  <si>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</si>
  <si>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</si>
  <si>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</si>
  <si>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</si>
  <si>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</si>
  <si>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</si>
  <si>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</si>
  <si>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</si>
  <si>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Единый налог на вмененный доход для отдельных видов деятельности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</si>
  <si>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</si>
  <si>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</si>
  <si>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</si>
  <si>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</si>
  <si>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</si>
  <si>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</si>
  <si>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</si>
  <si>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</si>
  <si>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</si>
  <si>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</si>
  <si>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</si>
  <si>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</si>
  <si>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</si>
  <si>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</si>
  <si>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 xml:space="preserve"> 1 13 02064 04 0000 130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</si>
  <si>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</si>
  <si>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</si>
  <si>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</si>
  <si>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</si>
  <si>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</si>
  <si>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</si>
  <si>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 xml:space="preserve">Сумма                       (тыс. руб.)          на 2023 год         </t>
  </si>
  <si>
    <t>Сумма                      (тыс.руб.)          на 2021 год  утверждено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</si>
  <si>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</si>
  <si>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</si>
  <si>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Сумма                      (тыс.руб.)          на 2021 год  уточнено</t>
  </si>
  <si>
    <t xml:space="preserve">1 11 09080 04 0000 120 </t>
  </si>
  <si>
    <t>1 14 06312 04 0000 430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</si>
  <si>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</si>
  <si>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</si>
  <si>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Приложение 1 к бюджету муниципального образования «Город Воткинск» на 2021 год и на плановый период 2022 и 2023 годов "Прогнозируемый общий объем доходов бюджета муниципального образования "Город Воткинск" на 2021 год в соответствии с  классификацией доходов бюджетов Российской Федерации" (в части изменяемых строк в соответствии с Решением от 28.12.2020 №45-РН)</t>
  </si>
  <si>
    <t xml:space="preserve">Сумма                        (тыс. руб.)    на 2022 год (уточнено)       </t>
  </si>
  <si>
    <t xml:space="preserve">Сумма                        (тыс. руб.)    на 2022 год (утверждено)       </t>
  </si>
  <si>
    <t xml:space="preserve">Приложение 2 к бюджету муниципального образования "Город Воткинск" на 2021 год и на плановый период 2022 и 2023 годов "Прогнозируемый общий объем доходов бюджета муниципального образования "Город Воткинск" на 2022 и 2023 годы в соответствии с классификацией доходов бюджетов Российской Федерации" (в части изменяемых строк в соответствии с  Решением от 28.12.2020 №45-РН)
</t>
  </si>
  <si>
    <t xml:space="preserve">Приложение №2 к Решению   
 Воткинской городской  Думы   
от              
</t>
  </si>
  <si>
    <t xml:space="preserve">Приложение №1 к Решению   
 Воткинской городской  Думы   
от            
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</si>
</sst>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0" fillId="0" borderId="0" xfId="0" applyAlignment="1">
      <alignment horizontal="left"/>
    </xf>
    <xf numFmtId="0" fontId="12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4" fontId="9" fillId="0" borderId="1" xfId="0" applyNumberFormat="1" applyFont="1" applyBorder="1"/>
    <xf numFmtId="164" fontId="7" fillId="0" borderId="4" xfId="0" applyNumberFormat="1" applyFont="1" applyFill="1" applyBorder="1" applyAlignment="1">
      <alignment vertical="top"/>
    </xf>
    <xf numFmtId="0" fontId="0" fillId="0" borderId="0" xfId="0" applyBorder="1"/>
    <xf numFmtId="0" fontId="9" fillId="0" borderId="0" xfId="0" applyFont="1"/>
    <xf numFmtId="164" fontId="7" fillId="2" borderId="4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/>
    </xf>
    <xf numFmtId="164" fontId="5" fillId="0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 applyProtection="1">
      <alignment horizontal="right" vertical="top"/>
      <protection locked="0"/>
    </xf>
    <xf numFmtId="164" fontId="6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/>
    </xf>
    <xf numFmtId="0" fontId="12" fillId="0" borderId="1" xfId="0" applyFont="1" applyBorder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topLeftCell="A43" workbookViewId="0">
      <selection activeCell="F13" sqref="F13"/>
    </sheetView>
  </sheetViews>
  <sheetFormatPr defaultRowHeight="15"/>
  <cols>
    <col min="1" max="1" width="21.42578125" style="1" customWidth="1"/>
    <col min="2" max="2" width="52" style="2" customWidth="1"/>
    <col min="3" max="3" width="11.85546875" style="1" hidden="1" customWidth="1"/>
    <col min="4" max="4" width="11" hidden="1" customWidth="1"/>
    <col min="5" max="5" width="10.7109375" customWidth="1"/>
    <col min="6" max="6" width="10.28515625" customWidth="1"/>
  </cols>
  <sheetData>
    <row r="1" spans="1:6" ht="15.75" customHeight="1">
      <c r="A1" s="71" t="s">
        <v>104</v>
      </c>
      <c r="B1" s="71"/>
      <c r="C1" s="71"/>
      <c r="D1" s="71"/>
      <c r="E1" s="71"/>
      <c r="F1" s="72"/>
    </row>
    <row r="2" spans="1:6" ht="12" customHeight="1">
      <c r="A2" s="71"/>
      <c r="B2" s="71"/>
      <c r="C2" s="71"/>
      <c r="D2" s="71"/>
      <c r="E2" s="71"/>
      <c r="F2" s="72"/>
    </row>
    <row r="3" spans="1:6" ht="15.75" customHeight="1">
      <c r="A3" s="71"/>
      <c r="B3" s="71"/>
      <c r="C3" s="71"/>
      <c r="D3" s="71"/>
      <c r="E3" s="71"/>
      <c r="F3" s="72"/>
    </row>
    <row r="4" spans="1:6" ht="12" customHeight="1">
      <c r="A4" s="71"/>
      <c r="B4" s="71"/>
      <c r="C4" s="71"/>
      <c r="D4" s="71"/>
      <c r="E4" s="71"/>
      <c r="F4" s="72"/>
    </row>
    <row r="5" spans="1:6" ht="15" customHeight="1">
      <c r="A5" s="56"/>
      <c r="B5" s="57"/>
      <c r="C5" s="57"/>
    </row>
    <row r="6" spans="1:6" ht="78" customHeight="1">
      <c r="A6" s="75" t="s">
        <v>99</v>
      </c>
      <c r="B6" s="75"/>
      <c r="C6" s="75"/>
      <c r="D6" s="75"/>
      <c r="E6" s="75"/>
      <c r="F6" s="75"/>
    </row>
    <row r="7" spans="1:6">
      <c r="A7" s="80"/>
      <c r="B7" s="81"/>
      <c r="C7" s="81"/>
    </row>
    <row r="8" spans="1:6">
      <c r="A8" s="76" t="s">
        <v>0</v>
      </c>
      <c r="B8" s="78" t="s">
        <v>1</v>
      </c>
      <c r="C8" s="73" t="s">
        <v>91</v>
      </c>
      <c r="D8" s="73" t="s">
        <v>91</v>
      </c>
      <c r="E8" s="73" t="s">
        <v>91</v>
      </c>
      <c r="F8" s="73" t="s">
        <v>94</v>
      </c>
    </row>
    <row r="9" spans="1:6" ht="40.5" customHeight="1">
      <c r="A9" s="77"/>
      <c r="B9" s="79"/>
      <c r="C9" s="74"/>
      <c r="D9" s="74"/>
      <c r="E9" s="74"/>
      <c r="F9" s="74"/>
    </row>
    <row r="10" spans="1:6">
      <c r="A10" s="39" t="s">
        <v>31</v>
      </c>
      <c r="B10" s="3" t="s">
        <v>2</v>
      </c>
      <c r="C10" s="17">
        <f>C11+C13+C15+C19+C22+C23+C29+C31+C34+C38+C39</f>
        <v>515496</v>
      </c>
      <c r="D10" s="17">
        <f>D11+D13+D15+D19+D22+D23+D29+D31+D34+D38+D39</f>
        <v>515496</v>
      </c>
      <c r="E10" s="65">
        <f>E11+E13+E15+E19+E22+E23+E29+E31+E34+E38+E39</f>
        <v>515496</v>
      </c>
      <c r="F10" s="17">
        <f>F11+F13+F15+F19+F22+F23+F29+F31+F34+F38+F39</f>
        <v>539616.6</v>
      </c>
    </row>
    <row r="11" spans="1:6" hidden="1">
      <c r="A11" s="39" t="s">
        <v>3</v>
      </c>
      <c r="B11" s="3" t="s">
        <v>4</v>
      </c>
      <c r="C11" s="8">
        <v>316898</v>
      </c>
      <c r="D11" s="8">
        <v>316898</v>
      </c>
      <c r="E11" s="26">
        <v>316898</v>
      </c>
      <c r="F11" s="49">
        <f>SUM(F12:F12)</f>
        <v>316898</v>
      </c>
    </row>
    <row r="12" spans="1:6" hidden="1">
      <c r="A12" s="40" t="s">
        <v>32</v>
      </c>
      <c r="B12" s="4" t="s">
        <v>5</v>
      </c>
      <c r="C12" s="9">
        <v>316898</v>
      </c>
      <c r="D12" s="9">
        <v>316898</v>
      </c>
      <c r="E12" s="27">
        <v>316898</v>
      </c>
      <c r="F12" s="9">
        <v>316898</v>
      </c>
    </row>
    <row r="13" spans="1:6" ht="38.25">
      <c r="A13" s="41" t="s">
        <v>44</v>
      </c>
      <c r="B13" s="23" t="s">
        <v>45</v>
      </c>
      <c r="C13" s="8">
        <v>21064</v>
      </c>
      <c r="D13" s="8">
        <v>21064</v>
      </c>
      <c r="E13" s="26">
        <v>21064</v>
      </c>
      <c r="F13" s="17">
        <f>SUM(F14:F14)</f>
        <v>20880</v>
      </c>
    </row>
    <row r="14" spans="1:6" ht="25.5">
      <c r="A14" s="42" t="s">
        <v>46</v>
      </c>
      <c r="B14" s="16" t="s">
        <v>56</v>
      </c>
      <c r="C14" s="9">
        <v>21064</v>
      </c>
      <c r="D14" s="9">
        <v>21064</v>
      </c>
      <c r="E14" s="27">
        <v>21064</v>
      </c>
      <c r="F14" s="64">
        <v>20880</v>
      </c>
    </row>
    <row r="15" spans="1:6">
      <c r="A15" s="39" t="s">
        <v>33</v>
      </c>
      <c r="B15" s="3" t="s">
        <v>6</v>
      </c>
      <c r="C15" s="8">
        <f>SUM(C16:C18)</f>
        <v>17496</v>
      </c>
      <c r="D15" s="8">
        <f>SUM(D16:D18)</f>
        <v>17496</v>
      </c>
      <c r="E15" s="26">
        <f>SUM(E16:E18)</f>
        <v>17496</v>
      </c>
      <c r="F15" s="26">
        <f>SUM(F16:F18)</f>
        <v>24365</v>
      </c>
    </row>
    <row r="16" spans="1:6" ht="26.25" hidden="1" customHeight="1">
      <c r="A16" s="43" t="s">
        <v>34</v>
      </c>
      <c r="B16" s="34" t="s">
        <v>68</v>
      </c>
      <c r="C16" s="9">
        <v>10175</v>
      </c>
      <c r="D16" s="9">
        <v>10175</v>
      </c>
      <c r="E16" s="27">
        <v>10175</v>
      </c>
      <c r="F16" s="9">
        <v>10175</v>
      </c>
    </row>
    <row r="17" spans="1:6" hidden="1">
      <c r="A17" s="43" t="s">
        <v>7</v>
      </c>
      <c r="B17" s="34" t="s">
        <v>8</v>
      </c>
      <c r="C17" s="9">
        <v>65</v>
      </c>
      <c r="D17" s="9">
        <v>65</v>
      </c>
      <c r="E17" s="27">
        <v>65</v>
      </c>
      <c r="F17" s="9">
        <v>65</v>
      </c>
    </row>
    <row r="18" spans="1:6" ht="27.75" customHeight="1">
      <c r="A18" s="40" t="s">
        <v>80</v>
      </c>
      <c r="B18" s="4" t="s">
        <v>84</v>
      </c>
      <c r="C18" s="9">
        <v>7256</v>
      </c>
      <c r="D18" s="9">
        <v>7256</v>
      </c>
      <c r="E18" s="27">
        <v>7256</v>
      </c>
      <c r="F18" s="9">
        <v>14125</v>
      </c>
    </row>
    <row r="19" spans="1:6">
      <c r="A19" s="39" t="s">
        <v>9</v>
      </c>
      <c r="B19" s="3" t="s">
        <v>10</v>
      </c>
      <c r="C19" s="8">
        <f>SUM(C20:C21)</f>
        <v>97868</v>
      </c>
      <c r="D19" s="8">
        <f>SUM(D20:D21)</f>
        <v>97868</v>
      </c>
      <c r="E19" s="26">
        <f>SUM(E20:E21)</f>
        <v>97868</v>
      </c>
      <c r="F19" s="26">
        <f>SUM(F20:F21)</f>
        <v>102299</v>
      </c>
    </row>
    <row r="20" spans="1:6" hidden="1">
      <c r="A20" s="40" t="s">
        <v>35</v>
      </c>
      <c r="B20" s="4" t="s">
        <v>11</v>
      </c>
      <c r="C20" s="10">
        <v>27851</v>
      </c>
      <c r="D20" s="10">
        <v>27851</v>
      </c>
      <c r="E20" s="27">
        <v>27851</v>
      </c>
      <c r="F20" s="10">
        <v>27851</v>
      </c>
    </row>
    <row r="21" spans="1:6">
      <c r="A21" s="40" t="s">
        <v>36</v>
      </c>
      <c r="B21" s="4" t="s">
        <v>12</v>
      </c>
      <c r="C21" s="10">
        <v>70017</v>
      </c>
      <c r="D21" s="10">
        <v>70017</v>
      </c>
      <c r="E21" s="27">
        <v>70017</v>
      </c>
      <c r="F21" s="10">
        <v>74448</v>
      </c>
    </row>
    <row r="22" spans="1:6" hidden="1">
      <c r="A22" s="39" t="s">
        <v>37</v>
      </c>
      <c r="B22" s="3" t="s">
        <v>13</v>
      </c>
      <c r="C22" s="11">
        <v>13619</v>
      </c>
      <c r="D22" s="11">
        <v>13619</v>
      </c>
      <c r="E22" s="26">
        <v>13619</v>
      </c>
      <c r="F22" s="11">
        <v>13619</v>
      </c>
    </row>
    <row r="23" spans="1:6" ht="38.25" hidden="1">
      <c r="A23" s="39" t="s">
        <v>14</v>
      </c>
      <c r="B23" s="3" t="s">
        <v>15</v>
      </c>
      <c r="C23" s="11">
        <f>SUM(C24:C27)</f>
        <v>35826</v>
      </c>
      <c r="D23" s="11">
        <f>SUM(D24:D28)</f>
        <v>35826</v>
      </c>
      <c r="E23" s="26">
        <f>SUM(E24:E28)</f>
        <v>35826</v>
      </c>
      <c r="F23" s="26">
        <f>SUM(F24:F28)</f>
        <v>35826</v>
      </c>
    </row>
    <row r="24" spans="1:6" ht="66" hidden="1" customHeight="1">
      <c r="A24" s="43" t="s">
        <v>16</v>
      </c>
      <c r="B24" s="34" t="s">
        <v>87</v>
      </c>
      <c r="C24" s="33">
        <v>27898</v>
      </c>
      <c r="D24" s="33">
        <v>25898</v>
      </c>
      <c r="E24" s="67">
        <v>25898</v>
      </c>
      <c r="F24" s="67">
        <v>25898</v>
      </c>
    </row>
    <row r="25" spans="1:6" ht="63.75" hidden="1">
      <c r="A25" s="43" t="s">
        <v>17</v>
      </c>
      <c r="B25" s="34" t="s">
        <v>69</v>
      </c>
      <c r="C25" s="33">
        <v>1019</v>
      </c>
      <c r="D25" s="33">
        <v>1019</v>
      </c>
      <c r="E25" s="67">
        <v>1019</v>
      </c>
      <c r="F25" s="67">
        <v>1019</v>
      </c>
    </row>
    <row r="26" spans="1:6" ht="42" hidden="1" customHeight="1">
      <c r="A26" s="43" t="s">
        <v>18</v>
      </c>
      <c r="B26" s="34" t="s">
        <v>50</v>
      </c>
      <c r="C26" s="33">
        <v>323</v>
      </c>
      <c r="D26" s="33">
        <v>323</v>
      </c>
      <c r="E26" s="67">
        <v>323</v>
      </c>
      <c r="F26" s="67">
        <v>323</v>
      </c>
    </row>
    <row r="27" spans="1:6" ht="65.25" hidden="1" customHeight="1">
      <c r="A27" s="43" t="s">
        <v>38</v>
      </c>
      <c r="B27" s="34" t="s">
        <v>70</v>
      </c>
      <c r="C27" s="33">
        <v>6586</v>
      </c>
      <c r="D27" s="33">
        <v>6586</v>
      </c>
      <c r="E27" s="67">
        <v>6586</v>
      </c>
      <c r="F27" s="67">
        <v>6586</v>
      </c>
    </row>
    <row r="28" spans="1:6" ht="77.25" hidden="1" customHeight="1">
      <c r="A28" s="43" t="s">
        <v>95</v>
      </c>
      <c r="B28" s="34" t="s">
        <v>97</v>
      </c>
      <c r="C28" s="33">
        <v>0</v>
      </c>
      <c r="D28" s="33">
        <v>2000</v>
      </c>
      <c r="E28" s="67">
        <v>2000</v>
      </c>
      <c r="F28" s="67">
        <v>2000</v>
      </c>
    </row>
    <row r="29" spans="1:6" ht="25.5">
      <c r="A29" s="39" t="s">
        <v>39</v>
      </c>
      <c r="B29" s="3" t="s">
        <v>19</v>
      </c>
      <c r="C29" s="11">
        <v>2135</v>
      </c>
      <c r="D29" s="11">
        <v>2135</v>
      </c>
      <c r="E29" s="26">
        <v>2135</v>
      </c>
      <c r="F29" s="65">
        <f>SUM(F30:F30)</f>
        <v>3500</v>
      </c>
    </row>
    <row r="30" spans="1:6">
      <c r="A30" s="40" t="s">
        <v>40</v>
      </c>
      <c r="B30" s="4" t="s">
        <v>71</v>
      </c>
      <c r="C30" s="10">
        <v>2135</v>
      </c>
      <c r="D30" s="10">
        <v>2135</v>
      </c>
      <c r="E30" s="27">
        <v>2135</v>
      </c>
      <c r="F30" s="64">
        <v>3500</v>
      </c>
    </row>
    <row r="31" spans="1:6" ht="25.5" hidden="1">
      <c r="A31" s="44" t="s">
        <v>30</v>
      </c>
      <c r="B31" s="3" t="s">
        <v>65</v>
      </c>
      <c r="C31" s="11">
        <f>SUM(C32:C33)</f>
        <v>530</v>
      </c>
      <c r="D31" s="11">
        <f>SUM(D32:D33)</f>
        <v>530</v>
      </c>
      <c r="E31" s="26">
        <f>SUM(E32:E33)</f>
        <v>530</v>
      </c>
      <c r="F31" s="26">
        <f>SUM(F32:F33)</f>
        <v>530</v>
      </c>
    </row>
    <row r="32" spans="1:6" ht="38.25" hidden="1">
      <c r="A32" s="45" t="s">
        <v>81</v>
      </c>
      <c r="B32" s="46" t="s">
        <v>67</v>
      </c>
      <c r="C32" s="18">
        <v>30</v>
      </c>
      <c r="D32" s="18">
        <v>30</v>
      </c>
      <c r="E32" s="64">
        <v>30</v>
      </c>
      <c r="F32" s="64">
        <v>30</v>
      </c>
    </row>
    <row r="33" spans="1:6" ht="25.5" hidden="1">
      <c r="A33" s="38" t="s">
        <v>82</v>
      </c>
      <c r="B33" s="19" t="s">
        <v>20</v>
      </c>
      <c r="C33" s="18">
        <v>500</v>
      </c>
      <c r="D33" s="18">
        <v>500</v>
      </c>
      <c r="E33" s="64">
        <v>500</v>
      </c>
      <c r="F33" s="64">
        <v>500</v>
      </c>
    </row>
    <row r="34" spans="1:6" ht="25.5">
      <c r="A34" s="39" t="s">
        <v>21</v>
      </c>
      <c r="B34" s="3" t="s">
        <v>22</v>
      </c>
      <c r="C34" s="13">
        <f>SUM(C35:C37)</f>
        <v>4586</v>
      </c>
      <c r="D34" s="13">
        <f>SUM(D35:D37)</f>
        <v>4586</v>
      </c>
      <c r="E34" s="66">
        <f>SUM(E35:E37)</f>
        <v>4586</v>
      </c>
      <c r="F34" s="66">
        <f>SUM(F35:F37)</f>
        <v>14825</v>
      </c>
    </row>
    <row r="35" spans="1:6" ht="76.5">
      <c r="A35" s="40" t="s">
        <v>51</v>
      </c>
      <c r="B35" s="4" t="s">
        <v>78</v>
      </c>
      <c r="C35" s="12">
        <v>1236</v>
      </c>
      <c r="D35" s="12">
        <v>1236</v>
      </c>
      <c r="E35" s="68">
        <v>1236</v>
      </c>
      <c r="F35" s="64">
        <v>6640</v>
      </c>
    </row>
    <row r="36" spans="1:6" ht="66" customHeight="1">
      <c r="A36" s="43" t="s">
        <v>96</v>
      </c>
      <c r="B36" s="34" t="s">
        <v>98</v>
      </c>
      <c r="C36" s="33">
        <v>0</v>
      </c>
      <c r="D36" s="33">
        <v>200</v>
      </c>
      <c r="E36" s="67">
        <v>200</v>
      </c>
      <c r="F36" s="64">
        <v>526</v>
      </c>
    </row>
    <row r="37" spans="1:6" ht="40.5" customHeight="1">
      <c r="A37" s="43" t="s">
        <v>23</v>
      </c>
      <c r="B37" s="34" t="s">
        <v>72</v>
      </c>
      <c r="C37" s="33">
        <v>3350</v>
      </c>
      <c r="D37" s="33">
        <v>3150</v>
      </c>
      <c r="E37" s="67">
        <v>3150</v>
      </c>
      <c r="F37" s="64">
        <v>7659</v>
      </c>
    </row>
    <row r="38" spans="1:6" hidden="1">
      <c r="A38" s="39" t="s">
        <v>24</v>
      </c>
      <c r="B38" s="3" t="s">
        <v>25</v>
      </c>
      <c r="C38" s="11">
        <v>3524</v>
      </c>
      <c r="D38" s="11">
        <v>3524</v>
      </c>
      <c r="E38" s="26">
        <v>3524</v>
      </c>
      <c r="F38" s="69">
        <v>3524</v>
      </c>
    </row>
    <row r="39" spans="1:6">
      <c r="A39" s="47" t="s">
        <v>26</v>
      </c>
      <c r="B39" s="48" t="s">
        <v>57</v>
      </c>
      <c r="C39" s="49">
        <f>SUM(C40:C40)</f>
        <v>1950</v>
      </c>
      <c r="D39" s="49">
        <f>SUM(D40:D40)</f>
        <v>1950</v>
      </c>
      <c r="E39" s="65">
        <f>SUM(E40:E40)</f>
        <v>1950</v>
      </c>
      <c r="F39" s="65">
        <f>SUM(F40:F40)</f>
        <v>3350.6</v>
      </c>
    </row>
    <row r="40" spans="1:6" ht="26.25">
      <c r="A40" s="50" t="s">
        <v>86</v>
      </c>
      <c r="B40" s="52" t="s">
        <v>85</v>
      </c>
      <c r="C40" s="51">
        <v>1950</v>
      </c>
      <c r="D40" s="51">
        <v>1950</v>
      </c>
      <c r="E40" s="32">
        <v>1950</v>
      </c>
      <c r="F40" s="64">
        <v>3350.6</v>
      </c>
    </row>
    <row r="41" spans="1:6">
      <c r="A41" s="5" t="s">
        <v>41</v>
      </c>
      <c r="B41" s="6" t="s">
        <v>27</v>
      </c>
      <c r="C41" s="14">
        <f>C42+C47+C48</f>
        <v>1420889.1</v>
      </c>
      <c r="D41" s="14">
        <f>D42+D47+D48</f>
        <v>1495011.5000000002</v>
      </c>
      <c r="E41" s="63">
        <f>E42+E47+E48</f>
        <v>1541188.5000000002</v>
      </c>
      <c r="F41" s="63">
        <f>F42+F47+F48</f>
        <v>1816225.9000000001</v>
      </c>
    </row>
    <row r="42" spans="1:6" ht="38.25">
      <c r="A42" s="5" t="s">
        <v>42</v>
      </c>
      <c r="B42" s="25" t="s">
        <v>58</v>
      </c>
      <c r="C42" s="14">
        <f>SUM(C43:C46)</f>
        <v>1419646.5</v>
      </c>
      <c r="D42" s="14">
        <f>SUM(D43:D46)</f>
        <v>1450564.1</v>
      </c>
      <c r="E42" s="63">
        <f>SUM(E43:E46)</f>
        <v>1496741.1</v>
      </c>
      <c r="F42" s="63">
        <f>SUM(F43:F46)</f>
        <v>1790795.3</v>
      </c>
    </row>
    <row r="43" spans="1:6" ht="25.5">
      <c r="A43" s="31" t="s">
        <v>59</v>
      </c>
      <c r="B43" s="7" t="s">
        <v>52</v>
      </c>
      <c r="C43" s="12">
        <v>109959</v>
      </c>
      <c r="D43" s="12">
        <v>134876.6</v>
      </c>
      <c r="E43" s="64">
        <v>181053.6</v>
      </c>
      <c r="F43" s="64">
        <v>195469.3</v>
      </c>
    </row>
    <row r="44" spans="1:6" ht="25.5">
      <c r="A44" s="31" t="s">
        <v>63</v>
      </c>
      <c r="B44" s="7" t="s">
        <v>79</v>
      </c>
      <c r="C44" s="12">
        <v>550574.19999999995</v>
      </c>
      <c r="D44" s="12">
        <v>550574.19999999995</v>
      </c>
      <c r="E44" s="68">
        <v>550574.19999999995</v>
      </c>
      <c r="F44" s="64">
        <v>700560.9</v>
      </c>
    </row>
    <row r="45" spans="1:6" ht="25.5">
      <c r="A45" s="31" t="s">
        <v>60</v>
      </c>
      <c r="B45" s="7" t="s">
        <v>53</v>
      </c>
      <c r="C45" s="33">
        <v>759113.3</v>
      </c>
      <c r="D45" s="33">
        <v>759113.3</v>
      </c>
      <c r="E45" s="67">
        <v>759113.3</v>
      </c>
      <c r="F45" s="64">
        <v>763917.3</v>
      </c>
    </row>
    <row r="46" spans="1:6">
      <c r="A46" s="31" t="s">
        <v>66</v>
      </c>
      <c r="B46" s="7" t="s">
        <v>28</v>
      </c>
      <c r="C46" s="55">
        <v>0</v>
      </c>
      <c r="D46" s="58">
        <v>6000</v>
      </c>
      <c r="E46" s="64">
        <v>6000</v>
      </c>
      <c r="F46" s="64">
        <v>130847.8</v>
      </c>
    </row>
    <row r="47" spans="1:6">
      <c r="A47" s="5" t="s">
        <v>88</v>
      </c>
      <c r="B47" s="6" t="s">
        <v>89</v>
      </c>
      <c r="C47" s="15">
        <v>1242.5999999999999</v>
      </c>
      <c r="D47" s="15">
        <v>44242.6</v>
      </c>
      <c r="E47" s="26">
        <v>44242.6</v>
      </c>
      <c r="F47" s="69">
        <v>25225.8</v>
      </c>
    </row>
    <row r="48" spans="1:6" ht="63.75" hidden="1">
      <c r="A48" s="5" t="s">
        <v>92</v>
      </c>
      <c r="B48" s="6" t="s">
        <v>93</v>
      </c>
      <c r="C48" s="11">
        <v>0</v>
      </c>
      <c r="D48" s="54">
        <v>204.8</v>
      </c>
      <c r="E48" s="70">
        <v>204.8</v>
      </c>
      <c r="F48" s="70">
        <v>204.8</v>
      </c>
    </row>
    <row r="49" spans="1:6">
      <c r="A49" s="5"/>
      <c r="B49" s="6" t="s">
        <v>29</v>
      </c>
      <c r="C49" s="14">
        <f>(C41+C10)</f>
        <v>1936385.1</v>
      </c>
      <c r="D49" s="14">
        <f>(D41+D10)</f>
        <v>2010507.5000000002</v>
      </c>
      <c r="E49" s="63">
        <f>(E41+E10)</f>
        <v>2056684.5000000002</v>
      </c>
      <c r="F49" s="63">
        <f>(F41+F10)</f>
        <v>2355842.5</v>
      </c>
    </row>
  </sheetData>
  <mergeCells count="9">
    <mergeCell ref="A1:F4"/>
    <mergeCell ref="F8:F9"/>
    <mergeCell ref="A6:F6"/>
    <mergeCell ref="E8:E9"/>
    <mergeCell ref="D8:D9"/>
    <mergeCell ref="A8:A9"/>
    <mergeCell ref="B8:B9"/>
    <mergeCell ref="A7:C7"/>
    <mergeCell ref="C8:C9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sqref="A1:F4"/>
    </sheetView>
  </sheetViews>
  <sheetFormatPr defaultRowHeight="15"/>
  <cols>
    <col min="1" max="1" width="22.5703125" style="21" customWidth="1"/>
    <col min="2" max="2" width="38.85546875" customWidth="1"/>
    <col min="3" max="3" width="11.85546875" hidden="1" customWidth="1"/>
    <col min="4" max="5" width="11" customWidth="1"/>
    <col min="6" max="6" width="11.7109375" hidden="1" customWidth="1"/>
  </cols>
  <sheetData>
    <row r="1" spans="1:8" ht="45.75" customHeight="1">
      <c r="A1" s="71" t="s">
        <v>103</v>
      </c>
      <c r="B1" s="71"/>
      <c r="C1" s="71"/>
      <c r="D1" s="71"/>
      <c r="E1" s="71"/>
      <c r="F1" s="72"/>
    </row>
    <row r="2" spans="1:8" ht="10.5" customHeight="1">
      <c r="A2" s="71"/>
      <c r="B2" s="71"/>
      <c r="C2" s="71"/>
      <c r="D2" s="71"/>
      <c r="E2" s="71"/>
      <c r="F2" s="72"/>
    </row>
    <row r="3" spans="1:8" ht="38.25" hidden="1" customHeight="1">
      <c r="A3" s="71"/>
      <c r="B3" s="71"/>
      <c r="C3" s="71"/>
      <c r="D3" s="71"/>
      <c r="E3" s="71"/>
      <c r="F3" s="72"/>
    </row>
    <row r="4" spans="1:8" ht="38.25" hidden="1" customHeight="1">
      <c r="A4" s="71"/>
      <c r="B4" s="71"/>
      <c r="C4" s="71"/>
      <c r="D4" s="71"/>
      <c r="E4" s="71"/>
      <c r="F4" s="72"/>
    </row>
    <row r="5" spans="1:8" s="53" customFormat="1" ht="77.25" customHeight="1">
      <c r="A5" s="82" t="s">
        <v>102</v>
      </c>
      <c r="B5" s="82"/>
      <c r="C5" s="82"/>
      <c r="D5" s="82"/>
      <c r="E5" s="82"/>
      <c r="F5" s="82"/>
    </row>
    <row r="6" spans="1:8" ht="52.5" customHeight="1">
      <c r="A6" s="20" t="s">
        <v>0</v>
      </c>
      <c r="B6" s="20" t="s">
        <v>1</v>
      </c>
      <c r="C6" s="22" t="s">
        <v>101</v>
      </c>
      <c r="D6" s="22" t="s">
        <v>101</v>
      </c>
      <c r="E6" s="22" t="s">
        <v>100</v>
      </c>
      <c r="F6" s="22" t="s">
        <v>90</v>
      </c>
    </row>
    <row r="7" spans="1:8" ht="25.5" hidden="1" customHeight="1">
      <c r="A7" s="35" t="s">
        <v>31</v>
      </c>
      <c r="B7" s="23" t="s">
        <v>43</v>
      </c>
      <c r="C7" s="8">
        <f>C8+C10+C12+C15+C18+C19+C24+C26+C29+C32+C33</f>
        <v>515879</v>
      </c>
      <c r="D7" s="8">
        <f>D8+D10+D12+D15+D18+D19+D24+D26+D29+D32+D33</f>
        <v>665879</v>
      </c>
      <c r="E7" s="8">
        <f>E8+E10+E12+E15+E18+E19+E24+E26+E29+E32+E33</f>
        <v>665879</v>
      </c>
      <c r="F7" s="8">
        <f>F8+F10+F12+F15+F18+F19+F24+F26+F29+F32+F33</f>
        <v>516802</v>
      </c>
      <c r="G7" s="61"/>
      <c r="H7" s="60"/>
    </row>
    <row r="8" spans="1:8" hidden="1">
      <c r="A8" s="35" t="s">
        <v>3</v>
      </c>
      <c r="B8" s="23" t="s">
        <v>4</v>
      </c>
      <c r="C8" s="8">
        <v>320178</v>
      </c>
      <c r="D8" s="8">
        <v>350178</v>
      </c>
      <c r="E8" s="8">
        <v>350178</v>
      </c>
      <c r="F8" s="8">
        <v>323604</v>
      </c>
      <c r="H8" s="60"/>
    </row>
    <row r="9" spans="1:8" hidden="1">
      <c r="A9" s="36" t="s">
        <v>32</v>
      </c>
      <c r="B9" s="19" t="s">
        <v>5</v>
      </c>
      <c r="C9" s="9">
        <v>320178</v>
      </c>
      <c r="D9" s="9">
        <v>350178</v>
      </c>
      <c r="E9" s="9">
        <v>350178</v>
      </c>
      <c r="F9" s="9">
        <v>323604</v>
      </c>
      <c r="G9" s="59"/>
      <c r="H9" s="60"/>
    </row>
    <row r="10" spans="1:8" ht="40.5" hidden="1" customHeight="1">
      <c r="A10" s="35" t="s">
        <v>44</v>
      </c>
      <c r="B10" s="23" t="s">
        <v>45</v>
      </c>
      <c r="C10" s="8">
        <v>21064</v>
      </c>
      <c r="D10" s="8">
        <v>21064</v>
      </c>
      <c r="E10" s="8">
        <v>21064</v>
      </c>
      <c r="F10" s="8">
        <v>21064</v>
      </c>
      <c r="H10" s="60"/>
    </row>
    <row r="11" spans="1:8" ht="38.25" hidden="1">
      <c r="A11" s="36" t="s">
        <v>46</v>
      </c>
      <c r="B11" s="19" t="s">
        <v>56</v>
      </c>
      <c r="C11" s="9">
        <v>21064</v>
      </c>
      <c r="D11" s="9">
        <v>21064</v>
      </c>
      <c r="E11" s="9">
        <v>21064</v>
      </c>
      <c r="F11" s="9">
        <v>21064</v>
      </c>
      <c r="H11" s="60"/>
    </row>
    <row r="12" spans="1:8" ht="15.75" hidden="1" customHeight="1">
      <c r="A12" s="35" t="s">
        <v>47</v>
      </c>
      <c r="B12" s="23" t="s">
        <v>6</v>
      </c>
      <c r="C12" s="8">
        <f>C13+C14</f>
        <v>7611</v>
      </c>
      <c r="D12" s="8">
        <f>D13+D14</f>
        <v>17611</v>
      </c>
      <c r="E12" s="8">
        <f>E13+E14</f>
        <v>17611</v>
      </c>
      <c r="F12" s="8">
        <f>F13+F14</f>
        <v>7913</v>
      </c>
      <c r="H12" s="60"/>
    </row>
    <row r="13" spans="1:8" hidden="1">
      <c r="A13" s="36" t="s">
        <v>48</v>
      </c>
      <c r="B13" s="19" t="s">
        <v>8</v>
      </c>
      <c r="C13" s="9">
        <v>65</v>
      </c>
      <c r="D13" s="9">
        <v>65</v>
      </c>
      <c r="E13" s="9">
        <v>65</v>
      </c>
      <c r="F13" s="9">
        <v>65</v>
      </c>
      <c r="H13" s="60"/>
    </row>
    <row r="14" spans="1:8" ht="28.5" hidden="1" customHeight="1">
      <c r="A14" s="36" t="s">
        <v>80</v>
      </c>
      <c r="B14" s="19" t="s">
        <v>84</v>
      </c>
      <c r="C14" s="9">
        <v>7546</v>
      </c>
      <c r="D14" s="9">
        <v>17546</v>
      </c>
      <c r="E14" s="9">
        <v>17546</v>
      </c>
      <c r="F14" s="9">
        <v>7848</v>
      </c>
      <c r="G14" s="62"/>
      <c r="H14" s="60"/>
    </row>
    <row r="15" spans="1:8" hidden="1">
      <c r="A15" s="35" t="s">
        <v>9</v>
      </c>
      <c r="B15" s="23" t="s">
        <v>10</v>
      </c>
      <c r="C15" s="8">
        <f>C16+C17</f>
        <v>99587</v>
      </c>
      <c r="D15" s="8">
        <f>D16+D17</f>
        <v>119587</v>
      </c>
      <c r="E15" s="8">
        <f>E16+E17</f>
        <v>119587</v>
      </c>
      <c r="F15" s="8">
        <f>F16+F17</f>
        <v>100722</v>
      </c>
      <c r="H15" s="60"/>
    </row>
    <row r="16" spans="1:8" hidden="1">
      <c r="A16" s="36" t="s">
        <v>35</v>
      </c>
      <c r="B16" s="19" t="s">
        <v>11</v>
      </c>
      <c r="C16" s="9">
        <v>28819</v>
      </c>
      <c r="D16" s="9">
        <v>38819</v>
      </c>
      <c r="E16" s="9">
        <v>38819</v>
      </c>
      <c r="F16" s="9">
        <v>29787</v>
      </c>
      <c r="G16" s="59"/>
      <c r="H16" s="60"/>
    </row>
    <row r="17" spans="1:8" ht="20.25" hidden="1" customHeight="1">
      <c r="A17" s="36" t="s">
        <v>49</v>
      </c>
      <c r="B17" s="19" t="s">
        <v>12</v>
      </c>
      <c r="C17" s="9">
        <v>70768</v>
      </c>
      <c r="D17" s="9">
        <v>80768</v>
      </c>
      <c r="E17" s="9">
        <v>80768</v>
      </c>
      <c r="F17" s="9">
        <v>70935</v>
      </c>
      <c r="G17" s="59"/>
      <c r="H17" s="60"/>
    </row>
    <row r="18" spans="1:8" hidden="1">
      <c r="A18" s="35" t="s">
        <v>37</v>
      </c>
      <c r="B18" s="23" t="s">
        <v>13</v>
      </c>
      <c r="C18" s="26">
        <v>12900</v>
      </c>
      <c r="D18" s="26">
        <v>12900</v>
      </c>
      <c r="E18" s="26">
        <v>12900</v>
      </c>
      <c r="F18" s="8">
        <v>13100</v>
      </c>
      <c r="H18" s="60"/>
    </row>
    <row r="19" spans="1:8" ht="51.75" hidden="1" customHeight="1">
      <c r="A19" s="35" t="s">
        <v>14</v>
      </c>
      <c r="B19" s="23" t="s">
        <v>15</v>
      </c>
      <c r="C19" s="8">
        <f>C20+C21+C22+C23</f>
        <v>33408</v>
      </c>
      <c r="D19" s="8">
        <f>D20+D21+D22+D23</f>
        <v>33408</v>
      </c>
      <c r="E19" s="8">
        <f>E20+E21+E22+E23</f>
        <v>33408</v>
      </c>
      <c r="F19" s="8">
        <f>F20+F21+F22+F23</f>
        <v>28611</v>
      </c>
      <c r="H19" s="60"/>
    </row>
    <row r="20" spans="1:8" ht="91.9" hidden="1" customHeight="1">
      <c r="A20" s="36" t="s">
        <v>16</v>
      </c>
      <c r="B20" s="19" t="s">
        <v>73</v>
      </c>
      <c r="C20" s="9">
        <v>24528</v>
      </c>
      <c r="D20" s="9">
        <v>24528</v>
      </c>
      <c r="E20" s="9">
        <v>24528</v>
      </c>
      <c r="F20" s="9">
        <v>20203</v>
      </c>
      <c r="H20" s="60"/>
    </row>
    <row r="21" spans="1:8" ht="96" hidden="1" customHeight="1">
      <c r="A21" s="31" t="s">
        <v>17</v>
      </c>
      <c r="B21" s="4" t="s">
        <v>74</v>
      </c>
      <c r="C21" s="12">
        <v>1019</v>
      </c>
      <c r="D21" s="12">
        <v>1019</v>
      </c>
      <c r="E21" s="12">
        <v>1019</v>
      </c>
      <c r="F21" s="29">
        <v>1019</v>
      </c>
      <c r="H21" s="60"/>
    </row>
    <row r="22" spans="1:8" ht="66.75" hidden="1" customHeight="1">
      <c r="A22" s="36" t="s">
        <v>18</v>
      </c>
      <c r="B22" s="19" t="s">
        <v>75</v>
      </c>
      <c r="C22" s="9">
        <v>276</v>
      </c>
      <c r="D22" s="9">
        <v>276</v>
      </c>
      <c r="E22" s="9">
        <v>276</v>
      </c>
      <c r="F22" s="9">
        <v>276</v>
      </c>
      <c r="H22" s="60"/>
    </row>
    <row r="23" spans="1:8" ht="78.75" hidden="1" customHeight="1">
      <c r="A23" s="36" t="s">
        <v>38</v>
      </c>
      <c r="B23" s="4" t="s">
        <v>76</v>
      </c>
      <c r="C23" s="9">
        <v>7585</v>
      </c>
      <c r="D23" s="9">
        <v>7585</v>
      </c>
      <c r="E23" s="9">
        <v>7585</v>
      </c>
      <c r="F23" s="9">
        <v>7113</v>
      </c>
      <c r="H23" s="60"/>
    </row>
    <row r="24" spans="1:8" ht="25.5" hidden="1">
      <c r="A24" s="35" t="s">
        <v>39</v>
      </c>
      <c r="B24" s="23" t="s">
        <v>19</v>
      </c>
      <c r="C24" s="8">
        <v>2135</v>
      </c>
      <c r="D24" s="8">
        <v>2135</v>
      </c>
      <c r="E24" s="8">
        <v>2135</v>
      </c>
      <c r="F24" s="8">
        <v>2135</v>
      </c>
      <c r="H24" s="60"/>
    </row>
    <row r="25" spans="1:8" ht="29.25" hidden="1" customHeight="1">
      <c r="A25" s="36" t="s">
        <v>40</v>
      </c>
      <c r="B25" s="19" t="s">
        <v>71</v>
      </c>
      <c r="C25" s="9">
        <v>2135</v>
      </c>
      <c r="D25" s="9">
        <v>2135</v>
      </c>
      <c r="E25" s="9">
        <v>2135</v>
      </c>
      <c r="F25" s="9">
        <v>2135</v>
      </c>
      <c r="H25" s="60"/>
    </row>
    <row r="26" spans="1:8" ht="27" hidden="1" customHeight="1">
      <c r="A26" s="35" t="s">
        <v>30</v>
      </c>
      <c r="B26" s="23" t="s">
        <v>65</v>
      </c>
      <c r="C26" s="8">
        <f>C27+C28</f>
        <v>530</v>
      </c>
      <c r="D26" s="8">
        <f>D27+D28</f>
        <v>530</v>
      </c>
      <c r="E26" s="8">
        <f>E27+E28</f>
        <v>530</v>
      </c>
      <c r="F26" s="8">
        <f>F27+F28</f>
        <v>530</v>
      </c>
      <c r="H26" s="60"/>
    </row>
    <row r="27" spans="1:8" ht="39" hidden="1" customHeight="1">
      <c r="A27" s="37" t="s">
        <v>83</v>
      </c>
      <c r="B27" s="30" t="s">
        <v>67</v>
      </c>
      <c r="C27" s="18">
        <v>30</v>
      </c>
      <c r="D27" s="18">
        <v>30</v>
      </c>
      <c r="E27" s="18">
        <v>30</v>
      </c>
      <c r="F27" s="10">
        <v>30</v>
      </c>
      <c r="H27" s="60"/>
    </row>
    <row r="28" spans="1:8" ht="28.5" hidden="1" customHeight="1">
      <c r="A28" s="38" t="s">
        <v>82</v>
      </c>
      <c r="B28" s="19" t="s">
        <v>20</v>
      </c>
      <c r="C28" s="9">
        <v>500</v>
      </c>
      <c r="D28" s="9">
        <v>500</v>
      </c>
      <c r="E28" s="9">
        <v>500</v>
      </c>
      <c r="F28" s="9">
        <v>500</v>
      </c>
      <c r="H28" s="60"/>
    </row>
    <row r="29" spans="1:8" ht="25.5" hidden="1" customHeight="1">
      <c r="A29" s="35" t="s">
        <v>21</v>
      </c>
      <c r="B29" s="23" t="s">
        <v>22</v>
      </c>
      <c r="C29" s="8">
        <f>C30+C31</f>
        <v>14643</v>
      </c>
      <c r="D29" s="8">
        <f>D30+D31</f>
        <v>104643</v>
      </c>
      <c r="E29" s="8">
        <f>E30+E31</f>
        <v>104643</v>
      </c>
      <c r="F29" s="8">
        <f>F30+F31</f>
        <v>15200</v>
      </c>
      <c r="H29" s="60"/>
    </row>
    <row r="30" spans="1:8" ht="103.5" hidden="1" customHeight="1">
      <c r="A30" s="36" t="s">
        <v>51</v>
      </c>
      <c r="B30" s="24" t="s">
        <v>78</v>
      </c>
      <c r="C30" s="9">
        <v>1643</v>
      </c>
      <c r="D30" s="9">
        <v>51643</v>
      </c>
      <c r="E30" s="9">
        <v>51643</v>
      </c>
      <c r="F30" s="9">
        <v>1200</v>
      </c>
      <c r="G30" s="59"/>
      <c r="H30" s="60"/>
    </row>
    <row r="31" spans="1:8" ht="51" hidden="1">
      <c r="A31" s="31" t="s">
        <v>23</v>
      </c>
      <c r="B31" s="4" t="s">
        <v>77</v>
      </c>
      <c r="C31" s="9">
        <v>13000</v>
      </c>
      <c r="D31" s="9">
        <v>53000</v>
      </c>
      <c r="E31" s="9">
        <v>53000</v>
      </c>
      <c r="F31" s="9">
        <v>14000</v>
      </c>
      <c r="G31" s="62"/>
      <c r="H31" s="60"/>
    </row>
    <row r="32" spans="1:8" ht="27.75" hidden="1" customHeight="1">
      <c r="A32" s="35" t="s">
        <v>24</v>
      </c>
      <c r="B32" s="23" t="s">
        <v>25</v>
      </c>
      <c r="C32" s="8">
        <v>3049</v>
      </c>
      <c r="D32" s="8">
        <v>3049</v>
      </c>
      <c r="E32" s="8">
        <v>3049</v>
      </c>
      <c r="F32" s="8">
        <v>3149</v>
      </c>
      <c r="H32" s="60"/>
    </row>
    <row r="33" spans="1:8" ht="15.75" hidden="1" customHeight="1">
      <c r="A33" s="35" t="s">
        <v>26</v>
      </c>
      <c r="B33" s="25" t="s">
        <v>57</v>
      </c>
      <c r="C33" s="8">
        <v>774</v>
      </c>
      <c r="D33" s="8">
        <v>774</v>
      </c>
      <c r="E33" s="8">
        <v>774</v>
      </c>
      <c r="F33" s="26">
        <v>774</v>
      </c>
      <c r="H33" s="60"/>
    </row>
    <row r="34" spans="1:8" ht="14.25" customHeight="1">
      <c r="A34" s="35" t="s">
        <v>41</v>
      </c>
      <c r="B34" s="23" t="s">
        <v>27</v>
      </c>
      <c r="C34" s="26">
        <f>SUM(C36:C38)</f>
        <v>1120385.5</v>
      </c>
      <c r="D34" s="26">
        <f>SUM(D36:D39,D40)</f>
        <v>1120385.5</v>
      </c>
      <c r="E34" s="26">
        <f>SUM(E36:E39,E40)</f>
        <v>1185635.8999999999</v>
      </c>
      <c r="F34" s="26">
        <f>SUM(F36:F38)</f>
        <v>921180.3</v>
      </c>
      <c r="H34" s="60"/>
    </row>
    <row r="35" spans="1:8" ht="38.25">
      <c r="A35" s="35" t="s">
        <v>42</v>
      </c>
      <c r="B35" s="25" t="s">
        <v>58</v>
      </c>
      <c r="C35" s="26">
        <f>SUM(C36:C38)</f>
        <v>1120385.5</v>
      </c>
      <c r="D35" s="26">
        <f>SUM(D36:D39)</f>
        <v>1120385.5</v>
      </c>
      <c r="E35" s="26">
        <f>SUM(E36:E39)</f>
        <v>1122535.8999999999</v>
      </c>
      <c r="F35" s="26">
        <f>SUM(F36:F38)</f>
        <v>921180.3</v>
      </c>
      <c r="H35" s="60"/>
    </row>
    <row r="36" spans="1:8" ht="25.5" hidden="1">
      <c r="A36" s="36" t="s">
        <v>61</v>
      </c>
      <c r="B36" s="19" t="s">
        <v>54</v>
      </c>
      <c r="C36" s="27">
        <v>109959</v>
      </c>
      <c r="D36" s="27">
        <v>109959</v>
      </c>
      <c r="E36" s="27">
        <v>109959</v>
      </c>
      <c r="F36" s="9">
        <v>109959</v>
      </c>
      <c r="H36" s="60"/>
    </row>
    <row r="37" spans="1:8" ht="38.25" hidden="1">
      <c r="A37" s="36" t="s">
        <v>64</v>
      </c>
      <c r="B37" s="7" t="s">
        <v>79</v>
      </c>
      <c r="C37" s="27">
        <v>400844.5</v>
      </c>
      <c r="D37" s="27">
        <v>400844.5</v>
      </c>
      <c r="E37" s="27">
        <v>400844.5</v>
      </c>
      <c r="F37" s="9">
        <v>115938.8</v>
      </c>
      <c r="H37" s="60"/>
    </row>
    <row r="38" spans="1:8" ht="25.5" hidden="1">
      <c r="A38" s="36" t="s">
        <v>62</v>
      </c>
      <c r="B38" s="19" t="s">
        <v>55</v>
      </c>
      <c r="C38" s="32">
        <v>609582</v>
      </c>
      <c r="D38" s="32">
        <v>609582</v>
      </c>
      <c r="E38" s="32">
        <v>609582</v>
      </c>
      <c r="F38" s="32">
        <v>695282.5</v>
      </c>
      <c r="H38" s="60"/>
    </row>
    <row r="39" spans="1:8">
      <c r="A39" s="31" t="s">
        <v>66</v>
      </c>
      <c r="B39" s="7" t="s">
        <v>28</v>
      </c>
      <c r="C39" s="32"/>
      <c r="D39" s="32">
        <v>0</v>
      </c>
      <c r="E39" s="32">
        <v>2150.4</v>
      </c>
      <c r="F39" s="32"/>
      <c r="H39" s="60"/>
    </row>
    <row r="40" spans="1:8">
      <c r="A40" s="5" t="s">
        <v>88</v>
      </c>
      <c r="B40" s="6" t="s">
        <v>89</v>
      </c>
      <c r="C40" s="65"/>
      <c r="D40" s="65">
        <v>0</v>
      </c>
      <c r="E40" s="65">
        <v>63100</v>
      </c>
      <c r="F40" s="32"/>
      <c r="H40" s="60"/>
    </row>
    <row r="41" spans="1:8">
      <c r="A41" s="36"/>
      <c r="B41" s="28" t="s">
        <v>29</v>
      </c>
      <c r="C41" s="26">
        <f>SUM(C34,C7)</f>
        <v>1636264.5</v>
      </c>
      <c r="D41" s="26">
        <f>SUM(D34,D7)</f>
        <v>1786264.5</v>
      </c>
      <c r="E41" s="26">
        <f>SUM(E34,E7)</f>
        <v>1851514.9</v>
      </c>
      <c r="F41" s="26">
        <f>SUM(F34,F7)</f>
        <v>1437982.3</v>
      </c>
    </row>
  </sheetData>
  <mergeCells count="2">
    <mergeCell ref="A5:F5"/>
    <mergeCell ref="A1:F4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2021-05-12T04:06:44Z</cp:lastPrinted>
  <dcterms:created xsi:type="dcterms:W3CDTF">2016-03-29T11:31:48Z</dcterms:created>
  <dcterms:modified xsi:type="dcterms:W3CDTF">2021-05-20T09:37:39Z</dcterms:modified>
</cp:coreProperties>
</file>